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<sst xmlns="http://schemas.openxmlformats.org/spreadsheetml/2006/main" count="703" uniqueCount="366">
  <si>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</si>
  <si>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</si>
  <si>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</si>
  <si>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</si>
  <si>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</si>
  <si>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</si>
  <si>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</si>
  <si>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</si>
  <si>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</si>
  <si>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</si>
  <si>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</si>
  <si>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</si>
  <si>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</si>
  <si>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</si>
  <si>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</si>
  <si>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</si>
  <si>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</si>
  <si>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</si>
  <si>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</si>
  <si>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</si>
  <si>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</si>
  <si>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</si>
  <si>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</si>
  <si>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</si>
  <si>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</si>
  <si>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</si>
  <si>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</si>
  <si>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</si>
  <si>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</si>
  <si>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</si>
  <si>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</si>
  <si>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</si>
  <si>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</si>
  <si>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</si>
  <si>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</si>
  <si>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</si>
  <si>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</si>
  <si>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</si>
  <si>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</si>
  <si>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</si>
  <si>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</si>
  <si>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</si>
  <si>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</si>
  <si>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</si>
  <si>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</si>
  <si>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</si>
  <si>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</si>
  <si>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</si>
  <si>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</si>
  <si>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</si>
  <si>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</si>
  <si>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</si>
  <si>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</si>
  <si>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</si>
  <si>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</si>
  <si>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</si>
  <si>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</si>
  <si>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</si>
  <si>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</si>
  <si>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</si>
  <si>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</si>
  <si>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</si>
  <si>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</si>
  <si>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</si>
  <si>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</si>
  <si>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</si>
  <si>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</si>
  <si>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</si>
  <si>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</si>
  <si>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</si>
  <si>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</si>
  <si>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</si>
  <si>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</si>
  <si>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</si>
  <si>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</si>
  <si>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</si>
  <si>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</si>
  <si>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</si>
  <si>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</si>
  <si>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</si>
  <si>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</si>
  <si>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</si>
  <si>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</si>
  <si>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</si>
  <si>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</si>
  <si>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</si>
  <si>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</si>
  <si>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</si>
  <si>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</si>
  <si>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</si>
  <si>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</si>
  <si>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</si>
  <si>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</si>
  <si>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</si>
  <si>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</si>
  <si>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</si>
  <si>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</si>
  <si>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</si>
  <si>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</si>
  <si>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</si>
  <si>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</si>
  <si>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</si>
  <si>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</si>
  <si>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</si>
  <si>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</si>
  <si>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</si>
  <si>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</si>
  <si>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</si>
  <si>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</si>
  <si>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</si>
  <si>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</si>
  <si>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</si>
  <si>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</si>
  <si>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</si>
  <si>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</si>
  <si>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</si>
  <si>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</si>
  <si>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</si>
  <si>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</si>
  <si>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</si>
  <si>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</si>
  <si>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</si>
  <si>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</si>
  <si>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</si>
  <si>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</si>
  <si>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</si>
  <si>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</si>
  <si>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</si>
  <si>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</si>
  <si>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</si>
  <si>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</si>
  <si>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</si>
  <si>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</si>
  <si>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</si>
  <si>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</si>
  <si>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</si>
  <si>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</si>
  <si>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</si>
  <si>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</si>
  <si>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</si>
  <si>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</si>
  <si>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</si>
  <si>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</si>
  <si>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</si>
  <si>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</si>
  <si>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</si>
  <si>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</si>
  <si>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</si>
  <si>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</si>
  <si>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</si>
  <si>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</si>
  <si>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</si>
  <si>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</si>
  <si>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</si>
  <si>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</si>
  <si>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</si>
  <si>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</si>
  <si>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</si>
  <si>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</si>
  <si>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</si>
  <si>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</si>
  <si>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</si>
  <si>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</si>
  <si>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</si>
  <si>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</si>
  <si>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</si>
  <si>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</si>
  <si>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</si>
  <si>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</si>
  <si>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</si>
  <si>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</si>
  <si>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</si>
  <si>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</si>
  <si>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</si>
  <si>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</si>
  <si>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</si>
  <si>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</si>
  <si>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</si>
  <si>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</si>
  <si>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</si>
  <si>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</si>
  <si>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</si>
  <si>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</si>
  <si>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</si>
  <si>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</si>
  <si>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</si>
  <si>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</si>
  <si>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</si>
  <si>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</si>
  <si>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</si>
  <si>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</si>
  <si>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</si>
  <si>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</si>
  <si>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</si>
  <si>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</si>
  <si>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</si>
  <si>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</si>
  <si>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</si>
  <si>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</si>
  <si>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</si>
  <si>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</si>
  <si>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</si>
  <si>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</si>
  <si>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</si>
  <si>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</si>
  <si>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</si>
  <si>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</si>
  <si>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</si>
  <si>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</si>
  <si>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</si>
  <si>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</si>
  <si>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</si>
  <si>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</si>
  <si>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</si>
  <si>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</si>
  <si>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</si>
  <si>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</si>
  <si>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</si>
  <si>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</si>
  <si>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</si>
  <si>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</si>
  <si>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</si>
  <si>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</si>
  <si>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</si>
  <si>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</si>
  <si>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</si>
  <si>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</si>
  <si>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</si>
  <si>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</si>
  <si>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</si>
  <si>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</si>
  <si>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</si>
  <si>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</si>
  <si>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</si>
  <si>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</si>
  <si>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</si>
  <si>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</si>
  <si>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</si>
  <si>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</si>
  <si>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</si>
  <si>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</si>
  <si>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</si>
  <si>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</si>
  <si>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</si>
  <si>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</si>
  <si>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</si>
  <si>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</si>
  <si>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</si>
  <si>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</si>
  <si>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</si>
  <si>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</si>
  <si>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</si>
  <si>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</si>
  <si>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</si>
  <si>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</si>
  <si>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</si>
  <si>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</si>
  <si>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</si>
  <si>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</si>
  <si>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</si>
  <si>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</si>
  <si>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</si>
  <si>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</si>
  <si>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</si>
  <si>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</si>
  <si>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</si>
  <si>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</si>
  <si>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</si>
  <si>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</si>
  <si>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</si>
  <si>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</si>
  <si>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</si>
  <si>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</si>
  <si>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</si>
  <si>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</si>
  <si>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</si>
  <si>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</si>
  <si>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</si>
  <si>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</si>
  <si>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</si>
  <si>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</si>
  <si>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</si>
  <si>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</si>
  <si>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</si>
  <si>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</si>
  <si>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</si>
  <si>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</si>
  <si>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</si>
  <si>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</si>
  <si>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</si>
  <si>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</si>
  <si>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</si>
  <si>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</si>
  <si>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</si>
  <si>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</si>
  <si>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</si>
  <si>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</si>
  <si>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</si>
  <si>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</si>
  <si>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</si>
  <si>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</si>
  <si>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</si>
  <si>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</si>
  <si>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</si>
  <si>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</si>
  <si>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</si>
  <si>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</si>
  <si>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</si>
  <si>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</si>
  <si>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</si>
  <si>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</si>
  <si>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</si>
  <si>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</si>
  <si>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</si>
  <si>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</si>
  <si>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</si>
  <si>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</si>
  <si>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</si>
  <si>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</si>
  <si>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</si>
  <si>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</si>
  <si>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</si>
  <si>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</si>
  <si>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</si>
  <si>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</si>
  <si>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</si>
  <si>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</si>
  <si>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</si>
  <si>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</si>
  <si>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</si>
  <si>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</si>
  <si>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</si>
  <si>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</si>
  <si>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</si>
  <si>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</si>
  <si>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</si>
  <si>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</si>
  <si>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</si>
  <si>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</si>
  <si>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</si>
  <si>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</si>
  <si>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</si>
  <si>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</si>
  <si>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</si>
  <si>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</si>
  <si>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</si>
  <si>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</si>
  <si>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</si>
  <si>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</si>
  <si>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</si>
  <si>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</si>
  <si>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</si>
  <si>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</si>
  <si>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</si>
  <si>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</si>
  <si>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</si>
  <si>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</si>
  <si>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</si>
  <si>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</si>
  <si>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</si>
  <si>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</si>
  <si>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</si>
  <si>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</si>
  <si>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</si>
  <si>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"21"  травня  2021 р.</t>
  </si>
  <si>
    <r>
      <t>"</t>
    </r>
    <r>
      <rPr>
        <u val="single"/>
        <sz val="20"/>
        <rFont val="Arial Cyr"/>
        <family val="0"/>
      </rPr>
      <t xml:space="preserve">      20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</si>
</sst>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2.emf" /><Relationship Id="rId4" Type="http://schemas.openxmlformats.org/officeDocument/2006/relationships/image" Target="../media/image21.emf" /><Relationship Id="rId5" Type="http://schemas.openxmlformats.org/officeDocument/2006/relationships/image" Target="../media/image1.emf" /><Relationship Id="rId6" Type="http://schemas.openxmlformats.org/officeDocument/2006/relationships/image" Target="../media/image23.emf" /><Relationship Id="rId7" Type="http://schemas.openxmlformats.org/officeDocument/2006/relationships/image" Target="../media/image35.emf" /><Relationship Id="rId8" Type="http://schemas.openxmlformats.org/officeDocument/2006/relationships/image" Target="../media/image34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3.emf" /><Relationship Id="rId12" Type="http://schemas.openxmlformats.org/officeDocument/2006/relationships/image" Target="../media/image32.emf" /><Relationship Id="rId13" Type="http://schemas.openxmlformats.org/officeDocument/2006/relationships/image" Target="../media/image31.emf" /><Relationship Id="rId14" Type="http://schemas.openxmlformats.org/officeDocument/2006/relationships/image" Target="../media/image30.emf" /><Relationship Id="rId15" Type="http://schemas.openxmlformats.org/officeDocument/2006/relationships/image" Target="../media/image29.emf" /><Relationship Id="rId16" Type="http://schemas.openxmlformats.org/officeDocument/2006/relationships/image" Target="../media/image28.emf" /><Relationship Id="rId17" Type="http://schemas.openxmlformats.org/officeDocument/2006/relationships/image" Target="../media/image20.emf" /><Relationship Id="rId18" Type="http://schemas.openxmlformats.org/officeDocument/2006/relationships/image" Target="../media/image27.emf" /><Relationship Id="rId19" Type="http://schemas.openxmlformats.org/officeDocument/2006/relationships/image" Target="../media/image26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v>32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v>98.64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119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93</v>
      </c>
      <c r="M21" s="67" t="s">
        <v>106</v>
      </c>
      <c r="N21" s="76"/>
      <c r="O21" s="68" t="s">
        <v>66</v>
      </c>
      <c r="P21" s="67" t="s">
        <v>161</v>
      </c>
      <c r="Q21" s="68" t="s">
        <v>166</v>
      </c>
      <c r="R21" s="67" t="s">
        <v>286</v>
      </c>
      <c r="S21" s="67" t="s">
        <v>11</v>
      </c>
      <c r="T21" s="67"/>
      <c r="U21" s="67"/>
      <c r="V21" s="67"/>
      <c r="W21" s="67" t="s">
        <v>116</v>
      </c>
      <c r="X21" s="67" t="s">
        <v>9</v>
      </c>
      <c r="Y21" s="76"/>
      <c r="Z21" s="68" t="s">
        <v>79</v>
      </c>
      <c r="AA21" s="67" t="s">
        <v>322</v>
      </c>
      <c r="AB21" s="67" t="s">
        <v>225</v>
      </c>
      <c r="AC21" s="67" t="s">
        <v>222</v>
      </c>
      <c r="AD21" s="67" t="s">
        <v>11</v>
      </c>
      <c r="AE21" s="67" t="s">
        <v>99</v>
      </c>
      <c r="AF21" s="67"/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34</v>
      </c>
      <c r="H23" s="20">
        <f>G23</f>
        <v>34</v>
      </c>
      <c r="I23" s="20">
        <f>G23</f>
        <v>34</v>
      </c>
      <c r="J23" s="20">
        <f>G23</f>
        <v>34</v>
      </c>
      <c r="K23" s="20">
        <f>G23</f>
        <v>34</v>
      </c>
      <c r="L23" s="20">
        <f>G23</f>
        <v>34</v>
      </c>
      <c r="M23" s="20">
        <f>G23</f>
        <v>34</v>
      </c>
      <c r="N23" s="70">
        <f>G23</f>
        <v>34</v>
      </c>
      <c r="O23" s="21">
        <v>34</v>
      </c>
      <c r="P23" s="20">
        <f aca="true" t="shared" si="0" ref="P23:V23">O23</f>
        <v>34</v>
      </c>
      <c r="Q23" s="21">
        <f t="shared" si="0"/>
        <v>34</v>
      </c>
      <c r="R23" s="20">
        <f t="shared" si="0"/>
        <v>34</v>
      </c>
      <c r="S23" s="20">
        <f t="shared" si="0"/>
        <v>34</v>
      </c>
      <c r="T23" s="20">
        <f t="shared" si="0"/>
        <v>34</v>
      </c>
      <c r="U23" s="20">
        <f t="shared" si="0"/>
        <v>34</v>
      </c>
      <c r="V23" s="20">
        <f t="shared" si="0"/>
        <v>34</v>
      </c>
      <c r="W23" s="20">
        <v>31</v>
      </c>
      <c r="X23" s="20">
        <f>W23</f>
        <v>31</v>
      </c>
      <c r="Y23" s="70">
        <f>X23</f>
        <v>31</v>
      </c>
      <c r="Z23" s="21">
        <v>30</v>
      </c>
      <c r="AA23" s="20">
        <f>Z23</f>
        <v>30</v>
      </c>
      <c r="AB23" s="20">
        <f aca="true" t="shared" si="1" ref="AB23:AG23">AA23</f>
        <v>30</v>
      </c>
      <c r="AC23" s="20">
        <f t="shared" si="1"/>
        <v>30</v>
      </c>
      <c r="AD23" s="20">
        <f t="shared" si="1"/>
        <v>30</v>
      </c>
      <c r="AE23" s="20">
        <f t="shared" si="1"/>
        <v>30</v>
      </c>
      <c r="AF23" s="20">
        <f t="shared" si="1"/>
        <v>30</v>
      </c>
      <c r="AG23" s="70">
        <f t="shared" si="1"/>
        <v>30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25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0.159375</v>
      </c>
      <c r="AJ27" s="173"/>
      <c r="AK27" s="160">
        <f>SUM(G28:AG28)</f>
        <v>5.1</v>
      </c>
      <c r="AL27" s="161"/>
      <c r="AM27" s="317">
        <f>IF(AK27=0,0,AS117)</f>
        <v>117.5</v>
      </c>
      <c r="AN27" s="315">
        <f>AK27*AM27</f>
        <v>599.25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  <v>5.1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</v>
      </c>
      <c r="AJ33" s="173"/>
      <c r="AK33" s="160">
        <f>SUM(G34:AG34)</f>
        <v>0</v>
      </c>
      <c r="AL33" s="161"/>
      <c r="AM33" s="317">
        <f>IF(AK33=0,0,AV117)</f>
        <v>0</v>
      </c>
      <c r="AN33" s="315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0.10875</v>
      </c>
      <c r="AJ37" s="173"/>
      <c r="AK37" s="160">
        <f>SUM(G38:AG38)</f>
        <v>3.48</v>
      </c>
      <c r="AL37" s="161"/>
      <c r="AM37" s="317">
        <f>IF(AK37=0,0,AX117)</f>
        <v>57.16</v>
      </c>
      <c r="AN37" s="315">
        <f>AK37*AM37</f>
        <v>198.9168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3.48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f>VLOOKUP(обед1,таб,10,FALSE)</f>
        <v>10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8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0.052125</v>
      </c>
      <c r="AJ41" s="173"/>
      <c r="AK41" s="160">
        <f>SUM(G42:AG42)</f>
        <v>1.668</v>
      </c>
      <c r="AL41" s="161"/>
      <c r="AM41" s="317">
        <f>IF(AK41=0,0,AZ117)</f>
        <v>181.81</v>
      </c>
      <c r="AN41" s="315">
        <f>AK41*AM41</f>
        <v>303.25908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0.238</v>
      </c>
      <c r="H42" s="47">
        <f t="shared" si="26"/>
      </c>
      <c r="I42" s="46">
        <f t="shared" si="26"/>
        <v>0.68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0.34</v>
      </c>
      <c r="P42" s="46">
        <f t="shared" si="27"/>
        <v>0.17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0.24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8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0.020875</v>
      </c>
      <c r="AJ47" s="173"/>
      <c r="AK47" s="160">
        <f>SUM(G48:AG48)</f>
        <v>0.668</v>
      </c>
      <c r="AL47" s="161"/>
      <c r="AM47" s="317">
        <f>IF(AK47=0,0,BC117)</f>
        <v>44</v>
      </c>
      <c r="AN47" s="315">
        <f>AK47*AM47</f>
        <v>29.392000000000003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0.272</v>
      </c>
      <c r="P48" s="46">
        <f t="shared" si="36"/>
        <v>0.272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0.124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0.325125</v>
      </c>
      <c r="AJ49" s="173"/>
      <c r="AK49" s="160">
        <f>SUM(G50:AG50)</f>
        <v>10.404</v>
      </c>
      <c r="AL49" s="161"/>
      <c r="AM49" s="317">
        <f>IF(AK49=0,0,BD117)</f>
        <v>18.8</v>
      </c>
      <c r="AN49" s="315">
        <f>AK49*AM49</f>
        <v>195.5952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7.004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3.4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0.2015</v>
      </c>
      <c r="AJ53" s="173"/>
      <c r="AK53" s="160">
        <f>SUM(G54:AG54)</f>
        <v>6.448</v>
      </c>
      <c r="AL53" s="161"/>
      <c r="AM53" s="317">
        <f>IF(AK53=0,0,BF117)</f>
        <v>24.53</v>
      </c>
      <c r="AN53" s="315">
        <f>AK53*AM53</f>
        <v>158.16944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6.448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0.02421875</v>
      </c>
      <c r="AJ55" s="173"/>
      <c r="AK55" s="160">
        <f>SUM(G56:AG56)</f>
        <v>0.775</v>
      </c>
      <c r="AL55" s="161"/>
      <c r="AM55" s="317">
        <f>IF(AK55=0,0,BG117)</f>
        <v>63.86</v>
      </c>
      <c r="AN55" s="315">
        <f>AK55*AM55</f>
        <v>49.4915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0.775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0.13175</v>
      </c>
      <c r="AJ57" s="173"/>
      <c r="AK57" s="160">
        <f>SUM(G58:AG58)</f>
        <v>4.216</v>
      </c>
      <c r="AL57" s="161"/>
      <c r="AM57" s="317">
        <f>IF(AK57=0,0,BH117)</f>
        <v>58.96</v>
      </c>
      <c r="AN57" s="315">
        <f>AK57*AM57</f>
        <v>248.57536000000002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4.216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0.02125</v>
      </c>
      <c r="AJ59" s="173"/>
      <c r="AK59" s="160">
        <f>SUM(G60:AG60)</f>
        <v>0.68</v>
      </c>
      <c r="AL59" s="161"/>
      <c r="AM59" s="317">
        <f>IF(AK59=0,0,BI117)</f>
        <v>140.8</v>
      </c>
      <c r="AN59" s="315">
        <f>AK59*AM59</f>
        <v>95.74400000000001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0.68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1.253125</v>
      </c>
      <c r="AJ61" s="173"/>
      <c r="AK61" s="234">
        <f>SUM(G62:AG62)</f>
        <v>40.1</v>
      </c>
      <c r="AL61" s="235"/>
      <c r="AM61" s="317">
        <f>IF(AK61=0,0,BJ117)</f>
        <v>2.7</v>
      </c>
      <c r="AN61" s="315">
        <f>AK61*AM61</f>
        <v>108.27000000000001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  <v>34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3.1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3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0.024906249999999998</v>
      </c>
      <c r="AJ65" s="173"/>
      <c r="AK65" s="160">
        <f>SUM(G66:AG66)</f>
        <v>0.7969999999999999</v>
      </c>
      <c r="AL65" s="161"/>
      <c r="AM65" s="317">
        <f>IF(AK65=0,0,BL117)</f>
        <v>11.4</v>
      </c>
      <c r="AN65" s="315">
        <f>AK65*AM65</f>
        <v>9.085799999999999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0.102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0.62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0.075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v>45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0.0478125</v>
      </c>
      <c r="AJ69" s="173"/>
      <c r="AK69" s="160">
        <f>SUM(G70:AG70)</f>
        <v>1.53</v>
      </c>
      <c r="AL69" s="161"/>
      <c r="AM69" s="317">
        <f>IF(AK69=0,0,BN117)</f>
        <v>36.7</v>
      </c>
      <c r="AN69" s="315">
        <f>AK69*AM69</f>
        <v>56.151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  <v>1.53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0.046875</v>
      </c>
      <c r="AJ73" s="173"/>
      <c r="AK73" s="160">
        <f>SUM(G74:AG74)</f>
        <v>1.5</v>
      </c>
      <c r="AL73" s="161"/>
      <c r="AM73" s="317">
        <f>IF(AK73=0,0,BP117)</f>
        <v>11.25</v>
      </c>
      <c r="AN73" s="315">
        <f>AK73*AM73</f>
        <v>16.875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  <v>1.5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0.07109375</v>
      </c>
      <c r="AJ97" s="173"/>
      <c r="AK97" s="160">
        <f>SUM(G98:AG98)</f>
        <v>2.275</v>
      </c>
      <c r="AL97" s="161"/>
      <c r="AM97" s="317">
        <f>IF(AK97=0,0,BW117)</f>
        <v>21</v>
      </c>
      <c r="AN97" s="315">
        <f>AK97*AM97</f>
        <v>47.775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0.51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0.68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0.17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0.465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0.45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25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0.0234375</v>
      </c>
      <c r="AJ101" s="173"/>
      <c r="AK101" s="160">
        <f>SUM(G102:AG102)</f>
        <v>0.75</v>
      </c>
      <c r="AL101" s="161"/>
      <c r="AM101" s="317">
        <f>IF(AK101=0,0,BY117)</f>
        <v>35</v>
      </c>
      <c r="AN101" s="315">
        <f>AK101*AM101</f>
        <v>26.25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  <v>0.75</v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</v>
      </c>
      <c r="AJ105" s="173"/>
      <c r="AK105" s="160">
        <f>SUM(G106:AG106)</f>
        <v>0</v>
      </c>
      <c r="AL105" s="161"/>
      <c r="AM105" s="317">
        <f>IF(AK105=0,0,CA117)</f>
        <v>0</v>
      </c>
      <c r="AN105" s="315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</v>
      </c>
      <c r="AJ107" s="173"/>
      <c r="AK107" s="160">
        <f>SUM(G108:AG108)</f>
        <v>0</v>
      </c>
      <c r="AL107" s="161"/>
      <c r="AM107" s="317">
        <f>IF(AK107=0,0,CB117)</f>
        <v>0</v>
      </c>
      <c r="AN107" s="315">
        <f>AK107*AM107</f>
        <v>0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0.2125</v>
      </c>
      <c r="AJ111" s="173"/>
      <c r="AK111" s="160">
        <f>SUM(G112:AG112)</f>
        <v>6.8</v>
      </c>
      <c r="AL111" s="161"/>
      <c r="AM111" s="317">
        <f>IF(AK111=0,0,CD117)</f>
        <v>21.7</v>
      </c>
      <c r="AN111" s="315">
        <f>AK111*AM111</f>
        <v>147.56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6.8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0.31875</v>
      </c>
      <c r="AJ115" s="173"/>
      <c r="AK115" s="160">
        <f>SUM(G116:AG116)</f>
        <v>10.2</v>
      </c>
      <c r="AL115" s="161"/>
      <c r="AM115" s="317">
        <f>IF(AK115=0,0,CF117)</f>
        <v>16.8</v>
      </c>
      <c r="AN115" s="315">
        <f>AK115*AM115</f>
        <v>171.35999999999999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10.2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227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0.3325625</v>
      </c>
      <c r="AJ125" s="173"/>
      <c r="AK125" s="160">
        <f>SUM(G126:AG126)</f>
        <v>10.642</v>
      </c>
      <c r="AL125" s="161"/>
      <c r="AM125" s="317">
        <f>IF(AK125=0,0,CG117)</f>
        <v>13.1</v>
      </c>
      <c r="AN125" s="315">
        <f>AK125*AM125</f>
        <v>139.4102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2.924</v>
      </c>
      <c r="P126" s="45">
        <f t="shared" si="150"/>
        <v>7.718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0.0425</v>
      </c>
      <c r="AJ127" s="173"/>
      <c r="AK127" s="160">
        <f>SUM(G128:AG128)</f>
        <v>1.36</v>
      </c>
      <c r="AL127" s="161"/>
      <c r="AM127" s="317">
        <f>IF(AK127=0,0,CH117)</f>
        <v>4.25</v>
      </c>
      <c r="AN127" s="315">
        <f>AK127*AM127</f>
        <v>5.78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1.36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0.0371875</v>
      </c>
      <c r="AJ129" s="173"/>
      <c r="AK129" s="160">
        <f>SUM(G130:AG130)</f>
        <v>1.19</v>
      </c>
      <c r="AL129" s="161"/>
      <c r="AM129" s="317">
        <f>IF(AK129=0,0,CI117)</f>
        <v>5.9</v>
      </c>
      <c r="AN129" s="315">
        <f>AK129*AM129</f>
        <v>7.021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0.476</v>
      </c>
      <c r="P130" s="45">
        <f t="shared" si="156"/>
        <v>0.714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v>35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0.0371875</v>
      </c>
      <c r="AJ131" s="173"/>
      <c r="AK131" s="160">
        <f>SUM(G132:AG132)</f>
        <v>1.19</v>
      </c>
      <c r="AL131" s="161"/>
      <c r="AM131" s="317">
        <f>IF(AK131=0,0,CJ117)</f>
        <v>7.8</v>
      </c>
      <c r="AN131" s="315">
        <f>AK131*AM131</f>
        <v>9.282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1.19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</v>
      </c>
      <c r="AJ135" s="173"/>
      <c r="AK135" s="160">
        <f>SUM(G136:AG136)</f>
        <v>0</v>
      </c>
      <c r="AL135" s="161"/>
      <c r="AM135" s="317">
        <f>IF(AK135=0,0,CL117)</f>
        <v>0</v>
      </c>
      <c r="AN135" s="315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0.06375</v>
      </c>
      <c r="AJ137" s="173"/>
      <c r="AK137" s="160">
        <f>SUM(G138:AG138)</f>
        <v>2.04</v>
      </c>
      <c r="AL137" s="161"/>
      <c r="AM137" s="317">
        <f>IF(AK137=0,0,CO117)</f>
        <v>6.8</v>
      </c>
      <c r="AN137" s="315">
        <f>AK137*AM137</f>
        <v>13.872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2.04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0.0031875000000000002</v>
      </c>
      <c r="AJ141" s="173"/>
      <c r="AK141" s="160">
        <f>SUM(G142:AG142)</f>
        <v>0.10200000000000001</v>
      </c>
      <c r="AL141" s="161"/>
      <c r="AM141" s="317">
        <f>IF(AK141=0,0,CM117)</f>
        <v>52.8</v>
      </c>
      <c r="AN141" s="315">
        <f>AK141*AM141</f>
        <v>5.3856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0.068</v>
      </c>
      <c r="P142" s="45">
        <f t="shared" si="174"/>
        <v>0.034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0.09375</v>
      </c>
      <c r="AJ143" s="173"/>
      <c r="AK143" s="160">
        <f>SUM(G144:AG144)</f>
        <v>3</v>
      </c>
      <c r="AL143" s="161"/>
      <c r="AM143" s="317">
        <f>IF(AK143=0,0,DF117)</f>
        <v>26.5</v>
      </c>
      <c r="AN143" s="315">
        <f>AK143*AM143</f>
        <v>79.5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3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100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0.10625</v>
      </c>
      <c r="AJ145" s="173"/>
      <c r="AK145" s="160">
        <f>SUM(G146:AG146)</f>
        <v>3.4</v>
      </c>
      <c r="AL145" s="161"/>
      <c r="AM145" s="317">
        <f>IF(AK145=0,0,CP117)</f>
        <v>56.4</v>
      </c>
      <c r="AN145" s="315">
        <f>AK145*AM145</f>
        <v>191.76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3.4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0.459375</v>
      </c>
      <c r="AJ147" s="173"/>
      <c r="AK147" s="160">
        <f>SUM(G148:AG148)</f>
        <v>14.7</v>
      </c>
      <c r="AL147" s="161"/>
      <c r="AM147" s="317">
        <f>IF(AK147=0,0,CQ117)</f>
        <v>13.8</v>
      </c>
      <c r="AN147" s="315">
        <f>AK147*AM147</f>
        <v>202.86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3.4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6.8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4.5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0.002125</v>
      </c>
      <c r="AJ159" s="173"/>
      <c r="AK159" s="160">
        <f>SUM(G160:AG160)</f>
        <v>0.068</v>
      </c>
      <c r="AL159" s="161"/>
      <c r="AM159" s="317">
        <f>IF(AK159=0,0,CW117)</f>
        <v>288</v>
      </c>
      <c r="AN159" s="315">
        <f>AK159*AM159</f>
        <v>19.584000000000003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0.068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0.0009375</v>
      </c>
      <c r="AJ161" s="173"/>
      <c r="AK161" s="160">
        <f>SUM(G162:AG162)</f>
        <v>0.03</v>
      </c>
      <c r="AL161" s="161"/>
      <c r="AM161" s="317">
        <f>IF(AK161=0,0,CX117)</f>
        <v>452</v>
      </c>
      <c r="AN161" s="315">
        <f>AK161*AM161</f>
        <v>13.559999999999999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0.03</v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0.32</v>
      </c>
      <c r="AL163" s="161"/>
      <c r="AM163" s="317">
        <f>IF(AK163=0,0,CY117)</f>
        <v>10.24</v>
      </c>
      <c r="AN163" s="315">
        <f>AK163*AM163</f>
        <v>3.2768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</v>
      </c>
      <c r="AJ165" s="173"/>
      <c r="AK165" s="160">
        <f>SUM(G166:AG166)</f>
        <v>0</v>
      </c>
      <c r="AL165" s="161"/>
      <c r="AM165" s="317">
        <f>IF(AK165=0,0,CZ117)</f>
        <v>0</v>
      </c>
      <c r="AN165" s="315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3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0.09</v>
      </c>
      <c r="AL175" s="161"/>
      <c r="AM175" s="317">
        <f>IF(AK175=0,0,DI117)</f>
        <v>39</v>
      </c>
      <c r="AN175" s="315">
        <f>AK175*AM175</f>
        <v>3.51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  <v>0.09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3156.5217800000005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2021-05-20T05:50:53Z</cp:lastPrinted>
  <dcterms:created xsi:type="dcterms:W3CDTF">1996-10-08T23:32:33Z</dcterms:created>
  <dcterms:modified xsi:type="dcterms:W3CDTF">2021-05-22T06:23:10Z</dcterms:modified>
  <cp:category/>
  <cp:version/>
  <cp:contentType/>
  <cp:contentStatus/>
</cp:coreProperties>
</file>